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Courrier\Documents provisoires\FABRICE\TRAVAUX D'ENTRETIEN 2018\COMPIEGNE\VERRIERE\"/>
    </mc:Choice>
  </mc:AlternateContent>
  <bookViews>
    <workbookView xWindow="0" yWindow="0" windowWidth="20160" windowHeight="8670"/>
  </bookViews>
  <sheets>
    <sheet name="BPU Verrière Musée Voiture"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 r="F55" i="1" l="1"/>
  <c r="F54" i="1"/>
  <c r="F53" i="1"/>
  <c r="F52" i="1"/>
  <c r="F51" i="1"/>
  <c r="F50" i="1"/>
  <c r="F49" i="1"/>
  <c r="F48" i="1"/>
  <c r="F47" i="1"/>
  <c r="F46" i="1"/>
  <c r="F45" i="1"/>
  <c r="F44" i="1"/>
  <c r="F41" i="1"/>
  <c r="F40" i="1"/>
  <c r="F39" i="1"/>
  <c r="F38" i="1"/>
  <c r="F37" i="1"/>
  <c r="F35" i="1"/>
  <c r="F34" i="1"/>
  <c r="F33" i="1"/>
  <c r="F30" i="1"/>
  <c r="F29" i="1"/>
  <c r="F28" i="1"/>
  <c r="F27" i="1"/>
  <c r="F26" i="1"/>
  <c r="F25" i="1"/>
  <c r="F24" i="1"/>
  <c r="F22" i="1"/>
  <c r="F21" i="1"/>
  <c r="F20" i="1"/>
  <c r="F17" i="1"/>
  <c r="F18" i="1"/>
  <c r="F16" i="1"/>
  <c r="F31" i="1" l="1"/>
  <c r="F56" i="1"/>
  <c r="F42" i="1"/>
  <c r="F58" i="1" s="1"/>
  <c r="F59" i="1" s="1"/>
  <c r="F60" i="1" s="1"/>
</calcChain>
</file>

<file path=xl/sharedStrings.xml><?xml version="1.0" encoding="utf-8"?>
<sst xmlns="http://schemas.openxmlformats.org/spreadsheetml/2006/main" count="128" uniqueCount="101">
  <si>
    <t>TOTAL FILETS  fourniture et pose sur verrière de couverture</t>
  </si>
  <si>
    <t>U</t>
  </si>
  <si>
    <t>Pose de filets de protection sous verrière de toiture  en A  B  C  D  parties hautes</t>
  </si>
  <si>
    <t>1.3.12</t>
  </si>
  <si>
    <t>Pose de filets de protection sous verrière de toiture  en I   parties verticales</t>
  </si>
  <si>
    <t>1.3.11</t>
  </si>
  <si>
    <t>Pose de filets de protection sous verrière de toiture  en E  F  G   H  parties basse</t>
  </si>
  <si>
    <t>1.3.10</t>
  </si>
  <si>
    <t>Fourniture de filets de protection (maille de 25mm) PACN 25 - fil de 2mm +SF de 50gr + surjet PE - diam 4mm blanc.   100*350  ref I</t>
  </si>
  <si>
    <t>1.3.9</t>
  </si>
  <si>
    <t>Fourniture de filets de protection (maille de 25mm) PACN 25 - fil de 2mm +SF de 50gr + surjet PE - diam 4mm blanc.  530*400  ref H</t>
  </si>
  <si>
    <t>1.3.8</t>
  </si>
  <si>
    <t>Fourniture de filets de protection (maille de 25mm) PACN 25 - fil de 2mm +SF de 50gr + surjet PE - diam 4mm blanc.   600*400  ref G</t>
  </si>
  <si>
    <t>1.3.7</t>
  </si>
  <si>
    <t>Fourniture de filets de protection (maille de 25mm) PACN 25 - fil de 2mm +SF de 50gr + surjet PE - diam 4mm blanc.   600*350  ref F</t>
  </si>
  <si>
    <t>1.3.6</t>
  </si>
  <si>
    <t>Fourniture de filets de protection (maille de 25mm) PACN 25 - fil de 2mm +SF de 50gr + surjet PE - diam 4mm blanc.   600*360  ref E</t>
  </si>
  <si>
    <t>1.3.5</t>
  </si>
  <si>
    <t>Fourniture de filets de protection (maille de 25mm) PACN 25 - fil de 2mm +SF de 50gr + surjet PE - diam 4mm blanc.   800*360  ref D</t>
  </si>
  <si>
    <t>1.3.4</t>
  </si>
  <si>
    <t>Fourniture de filets de protection (maille de 25mm) PACN 25 - fil de 2mm +SF de 50gr + surjet PE - diam 4mm blanc.   600*350  ref C</t>
  </si>
  <si>
    <t>1.3.3</t>
  </si>
  <si>
    <t>Fourniture de filets de protection (maille de 25mm) PACN 25 - fil de 2mm +SF de 50gr + surjet PE - diam 4mm blanc.   800*350  ref B</t>
  </si>
  <si>
    <t>1.3.2</t>
  </si>
  <si>
    <t>Fourniture de filets de protection (maille de 25mm) PACN 25 - fil de 2mm +SF de 50gr + surjet PE - diam 4mm blanc.   800*360  ref A</t>
  </si>
  <si>
    <t>1.3.1</t>
  </si>
  <si>
    <t>1.3</t>
  </si>
  <si>
    <t>TOTAL VERRIERE  HORIZONTALE</t>
  </si>
  <si>
    <t>FOR</t>
  </si>
  <si>
    <t>Majoration pour exécution au harnais de sécurité pour la pose des contreplaques et du nettoyage</t>
  </si>
  <si>
    <t>1.2.9</t>
  </si>
  <si>
    <t>M³</t>
  </si>
  <si>
    <t>Enlèvement de gravois dans le cadre du tri sélectif.</t>
  </si>
  <si>
    <t>1.2.8</t>
  </si>
  <si>
    <t>M²</t>
  </si>
  <si>
    <t>Nettoyage du dessus des verres, par grattage leger pour décoller les fientes de pigeon, balayage à la brosse douce pour la poussière et aspiration avec aspirateurs,  mise en sacs des déchets. coltinage et descente. Travaux avec précaution.</t>
  </si>
  <si>
    <t>1.2.7</t>
  </si>
  <si>
    <t>Panneaux de contreplaqué de 8mm epr peint en noir, compris coltinage, découpe et pose.  triangle 58*58</t>
  </si>
  <si>
    <t>1.2.6</t>
  </si>
  <si>
    <t>Panneaux de contreplaqué de 8mm epr peint en noir, compris coltinage, découpe et pose.  36*36</t>
  </si>
  <si>
    <t>1.2.5</t>
  </si>
  <si>
    <t>1.2.4</t>
  </si>
  <si>
    <t>Panneaux de contreplaqué de 8mm epr peint en noir, compris coltinage, découpe et pose.  115*36</t>
  </si>
  <si>
    <t>1.2.3</t>
  </si>
  <si>
    <t>1.2.2</t>
  </si>
  <si>
    <t>Jou</t>
  </si>
  <si>
    <t>1.2.1</t>
  </si>
  <si>
    <t>VERRIERE  HORIZONTALE</t>
  </si>
  <si>
    <t>1.2</t>
  </si>
  <si>
    <t>TOTAL Installations de chantier</t>
  </si>
  <si>
    <t>1.1.13</t>
  </si>
  <si>
    <t>1.1.12</t>
  </si>
  <si>
    <t>1.1.11</t>
  </si>
  <si>
    <t>1.1.10</t>
  </si>
  <si>
    <t>LOCATION  des bastings et des contreplaqués pour la durée du chantier</t>
  </si>
  <si>
    <t>1.1.9</t>
  </si>
  <si>
    <t>1.1.8</t>
  </si>
  <si>
    <t>1.1.7</t>
  </si>
  <si>
    <t xml:space="preserve">Protection , platelage vertical dans le couloir panneau de CP + polyane sur ossature </t>
  </si>
  <si>
    <t>1.1.6</t>
  </si>
  <si>
    <t>Ens</t>
  </si>
  <si>
    <t>1.1.5</t>
  </si>
  <si>
    <t>1.1.4</t>
  </si>
  <si>
    <t>Ml</t>
  </si>
  <si>
    <t>Sapine isolée en matériel d'échafaudage avec escalier d accés, location forfaitare. Montage, dépose et repli en fin de chantier.  au ml de Htr.</t>
  </si>
  <si>
    <t>1.1.3</t>
  </si>
  <si>
    <t>Sapine isolée en matériel d'échafaudage à emboitement, location forfaitare. Montage, dépose et repli en fin de chantier.</t>
  </si>
  <si>
    <t>1.1.2</t>
  </si>
  <si>
    <t>Echafaudage de pied y compris plancher haut et garde corps, pour protection du personnel. Location forfaitaire, montage, dépose et repli en fin de chantier. POUR PASSERELLE</t>
  </si>
  <si>
    <t>1.1.1</t>
  </si>
  <si>
    <t>Installations de chantier</t>
  </si>
  <si>
    <t>1.1</t>
  </si>
  <si>
    <t>CHATEAU de  COMPIEGNE</t>
  </si>
  <si>
    <t xml:space="preserve"> H.T.</t>
  </si>
  <si>
    <t>P.U.</t>
  </si>
  <si>
    <t>Qté</t>
  </si>
  <si>
    <t>Désignation</t>
  </si>
  <si>
    <t>TOTAL H.T.</t>
  </si>
  <si>
    <t>TVA 20%</t>
  </si>
  <si>
    <t>TOTAL T.T.C.</t>
  </si>
  <si>
    <t>Protection</t>
  </si>
  <si>
    <t>REMPLACEMENT  DES VERRES  CASSES par panneaux de bois, Panneaux de contreplaqué M1  Resistant au feu  de 9 mm epr peint en noir, compris coltinage, découpe et pose.  76*76</t>
  </si>
  <si>
    <t>Local refectoire vestiaire Installé dans la cour de l orangerie et Sanitaire:  location et entretrien pendant les travaux suivant règlementation en vigueur</t>
  </si>
  <si>
    <t>ens</t>
  </si>
  <si>
    <t>LOT SECURITE - VERRIERE HAUTE COUR DES CUISINES</t>
  </si>
  <si>
    <t xml:space="preserve"> Direction Régionale des Affaires Culturelles</t>
  </si>
  <si>
    <t>des Hauts de France</t>
  </si>
  <si>
    <t>des Patrmoines de l’Oise</t>
  </si>
  <si>
    <t>Unité Départementale de l’Architecture et</t>
  </si>
  <si>
    <t>VERRIERE  HAUTE DE LA COUR DES CUISINES</t>
  </si>
  <si>
    <t>APPROVISIONNEMENT . Acheminement et coltinage des panneaux de contreplaqués et des bastings constituant le plancher provisoire de travail. Montage par la sapine, descente par les escaliers, passage par la fenêtre accés verrière, montage escalier verrière, passage trappe verrière, descente au dessus de la verrière horizontale. Matériaux et matériel pendant le chantier pour la plateforme technique. PARTIE CENTRALE EN PLACE TOUTE LA DUREE DU CHANTIER</t>
  </si>
  <si>
    <t>APPROVISIONNEMENT  . Acheminement et coltinage des panneaux de contreplaqués et des bastings constituant le plancher provisoire de travail. Montage par la sapine, descente par les escaliers, passage par la fenêtre accés verrière, montage escalier verrière, passage trappe verrière, descente au dessus de la verrière horizontale. Matériaux  et matériel pour la 1 ere installation. PARTIE A DEPLACEE</t>
  </si>
  <si>
    <t>Dépose du platellage de protection, de circulation et de travail (partie déplacée et partie centrale)</t>
  </si>
  <si>
    <t>SORTIE;   Acheminement et coltinage des panneaux de contreplaqués et des bastings constituant le plancher provisoire de travail. Montage par la sapine, descente par les escaliers, passage par la fenêtre accés verrière, montage escalier verrière, passage trappe verrière, descente au dessus de la verrière horizontale. RETOUR. COLTINAGE  ET  DESCENTE.</t>
  </si>
  <si>
    <t>FILETS  fourniture et pose sur verrière de couverture (CF plan en annexe)</t>
  </si>
  <si>
    <t>PLATELAGE  DE PROTECTION sur verrière horizontale</t>
  </si>
  <si>
    <t>Fourniture et pose de bâche neuve pour protection des ouvrages compris remaniage journalier. DANS L' ESCALIER</t>
  </si>
  <si>
    <t>Protection de la rampe d'escalier et pose d une porte provisoire en bas d' escalier pour eviter l' accés aux sapines d'échafaudage</t>
  </si>
  <si>
    <t>INSTALLATION Installation des platelages , contreplaque fixé sur bastings et posé sur les fermes metalliques (partie fixe pour tout le chantier 165m²  + partie à reposer 170m²)</t>
  </si>
  <si>
    <t>Dépose , Déplacement et Repose du platelage de protection, de circulation et de travail</t>
  </si>
  <si>
    <t>Sur le filet sous la verrière horizontale, récupération des verres cassés, au harnais de sécurité, dépose et repose des verres de la verrière, descente au harnais,  PROVISION.  Réalisé au fur et mesure du platelage et ncement des travaux.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</si>
</sst>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C]_-;\-* #,##0.00\ [$€-40C]_-;_-* &quot;-&quot;??\ [$€-40C]_-;_-@_-"/>
  </numFmts>
  <fonts count="14" x14ac:knownFonts="1">
    <font>
      <sz val="11"/>
      <color theme="1"/>
      <name val="Calibri"/>
      <family val="2"/>
      <scheme val="minor"/>
    </font>
    <font>
      <sz val="12"/>
      <color theme="1"/>
      <name val="Calibri"/>
      <family val="2"/>
      <scheme val="minor"/>
    </font>
    <font>
      <b/>
      <sz val="12"/>
      <color indexed="8"/>
      <name val="Calibri"/>
      <family val="2"/>
      <scheme val="minor"/>
    </font>
    <font>
      <b/>
      <sz val="12"/>
      <color indexed="18"/>
      <name val="Calibri"/>
      <family val="2"/>
      <scheme val="minor"/>
    </font>
    <font>
      <b/>
      <sz val="11"/>
      <color indexed="8"/>
      <name val="Calibri"/>
      <family val="2"/>
      <scheme val="minor"/>
    </font>
    <font>
      <b/>
      <u/>
      <sz val="11"/>
      <color indexed="62"/>
      <name val="Calibri"/>
      <family val="2"/>
      <scheme val="minor"/>
    </font>
    <font>
      <b/>
      <u/>
      <sz val="11"/>
      <color indexed="54"/>
      <name val="Calibri"/>
      <family val="2"/>
      <scheme val="minor"/>
    </font>
    <font>
      <sz val="11"/>
      <color indexed="8"/>
      <name val="Calibri"/>
      <family val="2"/>
      <scheme val="minor"/>
    </font>
    <font>
      <b/>
      <u/>
      <sz val="11"/>
      <color theme="1"/>
      <name val="Calibri"/>
      <family val="2"/>
      <scheme val="minor"/>
    </font>
    <font>
      <sz val="11"/>
      <color indexed="18"/>
      <name val="Calibri"/>
      <family val="2"/>
      <scheme val="minor"/>
    </font>
    <font>
      <b/>
      <sz val="11"/>
      <color indexed="18"/>
      <name val="Calibri"/>
      <family val="2"/>
      <scheme val="minor"/>
    </font>
    <font>
      <b/>
      <sz val="12"/>
      <color theme="1"/>
      <name val="Calibri"/>
      <family val="2"/>
      <scheme val="minor"/>
    </font>
    <font>
      <b/>
      <u/>
      <sz val="11"/>
      <color indexed="8"/>
      <name val="Calibri"/>
      <family val="2"/>
      <scheme val="minor"/>
    </font>
    <font>
      <b/>
      <sz val="11"/>
      <color theme="1"/>
      <name val="Calibri"/>
      <family val="2"/>
      <scheme val="minor"/>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0" fillId="0" borderId="0" xfId="0" applyFont="1"/>
    <xf numFmtId="164" fontId="3" fillId="0" borderId="0" xfId="0" applyNumberFormat="1" applyFont="1" applyFill="1" applyAlignment="1">
      <alignment horizontal="center" vertical="center" wrapText="1"/>
    </xf>
    <xf numFmtId="0" fontId="0" fillId="0" borderId="0" xfId="0" applyFont="1" applyAlignment="1">
      <alignment horizontal="center"/>
    </xf>
    <xf numFmtId="0" fontId="0" fillId="0" borderId="0" xfId="0" applyFont="1" applyFill="1"/>
    <xf numFmtId="0" fontId="0" fillId="0" borderId="0" xfId="0" applyFont="1" applyFill="1" applyAlignment="1">
      <alignment horizontal="center"/>
    </xf>
    <xf numFmtId="0" fontId="0" fillId="0" borderId="2" xfId="0" applyFont="1" applyFill="1" applyBorder="1"/>
    <xf numFmtId="0" fontId="4" fillId="0" borderId="1" xfId="0" applyFont="1" applyFill="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164" fontId="9" fillId="0" borderId="0" xfId="0" applyNumberFormat="1" applyFont="1" applyFill="1" applyBorder="1" applyAlignment="1">
      <alignment horizontal="center" vertical="center" wrapText="1"/>
    </xf>
    <xf numFmtId="0" fontId="10" fillId="0" borderId="0" xfId="0" applyFont="1" applyFill="1" applyAlignment="1">
      <alignment vertical="center" wrapText="1"/>
    </xf>
    <xf numFmtId="0" fontId="11" fillId="0" borderId="0" xfId="0" applyFont="1"/>
    <xf numFmtId="0" fontId="1" fillId="0" borderId="0" xfId="0" applyFont="1"/>
    <xf numFmtId="49" fontId="5" fillId="0" borderId="4" xfId="0" applyNumberFormat="1" applyFont="1" applyFill="1" applyBorder="1" applyAlignment="1">
      <alignment horizontal="left" vertical="center" wrapText="1"/>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0" fillId="0" borderId="4" xfId="0" applyFont="1" applyFill="1" applyBorder="1" applyAlignment="1">
      <alignment horizontal="center"/>
    </xf>
    <xf numFmtId="164" fontId="0" fillId="0" borderId="4" xfId="0" applyNumberFormat="1" applyFont="1" applyFill="1" applyBorder="1" applyAlignment="1">
      <alignment horizontal="center"/>
    </xf>
    <xf numFmtId="0" fontId="6" fillId="0" borderId="5" xfId="0" applyFont="1" applyFill="1" applyBorder="1" applyAlignment="1">
      <alignment horizontal="left" vertical="center" wrapText="1"/>
    </xf>
    <xf numFmtId="0" fontId="2" fillId="0" borderId="5" xfId="0" applyFont="1" applyFill="1" applyBorder="1" applyAlignment="1">
      <alignment vertical="center"/>
    </xf>
    <xf numFmtId="0" fontId="7" fillId="0" borderId="5" xfId="0" applyFont="1" applyFill="1" applyBorder="1" applyAlignment="1">
      <alignment horizontal="center" vertical="center"/>
    </xf>
    <xf numFmtId="0" fontId="0" fillId="0" borderId="5" xfId="0" applyFont="1" applyFill="1" applyBorder="1" applyAlignment="1">
      <alignment horizontal="center"/>
    </xf>
    <xf numFmtId="164" fontId="0" fillId="0" borderId="5" xfId="0" applyNumberFormat="1" applyFont="1" applyFill="1" applyBorder="1" applyAlignment="1">
      <alignment horizontal="center"/>
    </xf>
    <xf numFmtId="0" fontId="0" fillId="0" borderId="5" xfId="0" applyFont="1" applyFill="1" applyBorder="1"/>
    <xf numFmtId="0" fontId="8" fillId="0" borderId="5" xfId="0" applyFont="1" applyFill="1" applyBorder="1" applyAlignment="1"/>
    <xf numFmtId="0" fontId="7" fillId="0" borderId="5" xfId="0" applyFont="1" applyFill="1" applyBorder="1" applyAlignment="1">
      <alignment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0" fontId="12" fillId="0" borderId="5" xfId="0" applyFont="1" applyFill="1" applyBorder="1" applyAlignment="1">
      <alignment vertical="center" wrapText="1"/>
    </xf>
    <xf numFmtId="164" fontId="7" fillId="0" borderId="6" xfId="0" applyNumberFormat="1" applyFont="1" applyFill="1" applyBorder="1" applyAlignment="1">
      <alignment horizontal="center" vertical="center" wrapText="1"/>
    </xf>
    <xf numFmtId="0" fontId="11" fillId="0" borderId="5" xfId="0" applyFont="1" applyFill="1" applyBorder="1"/>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0" fillId="0" borderId="5" xfId="0" applyFont="1" applyFill="1" applyBorder="1" applyAlignment="1"/>
    <xf numFmtId="0" fontId="1" fillId="0" borderId="5" xfId="0" applyFont="1" applyFill="1" applyBorder="1"/>
    <xf numFmtId="0" fontId="11" fillId="0" borderId="8" xfId="0" applyFont="1" applyFill="1" applyBorder="1"/>
    <xf numFmtId="0" fontId="3" fillId="0" borderId="8" xfId="0" applyFont="1" applyFill="1" applyBorder="1" applyAlignment="1">
      <alignment vertical="center" wrapText="1"/>
    </xf>
    <xf numFmtId="0" fontId="3" fillId="0" borderId="8" xfId="0"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13" fillId="0" borderId="0" xfId="0" applyFont="1" applyAlignment="1">
      <alignment horizontal="center"/>
    </xf>
    <xf numFmtId="0" fontId="3" fillId="0" borderId="0" xfId="0" applyFont="1" applyFill="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xdr:col>
      <xdr:colOff>1628775</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438150" y="190500"/>
          <a:ext cx="1619250" cy="9429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0"/>
  <sheetViews>
    <sheetView tabSelected="1" topLeftCell="A31" workbookViewId="0">
      <selection activeCell="K34" sqref="K34"/>
    </sheetView>
  </sheetViews>
  <sheetFormatPr baseColWidth="10" defaultColWidth="11.5703125" defaultRowHeight="15" x14ac:dyDescent="0.25"/>
  <cols>
    <col min="1" max="1" width="6.42578125" style="1" customWidth="1"/>
    <col min="2" max="2" width="54.42578125" style="1" customWidth="1"/>
    <col min="3" max="3" width="5.7109375" style="3" bestFit="1" customWidth="1"/>
    <col min="4" max="5" width="9" style="3" bestFit="1" customWidth="1"/>
    <col min="6" max="6" width="14.140625" style="3" customWidth="1"/>
    <col min="7" max="16384" width="11.5703125" style="1"/>
  </cols>
  <sheetData>
    <row r="3" spans="1:6" x14ac:dyDescent="0.25">
      <c r="C3" s="46" t="s">
        <v>85</v>
      </c>
    </row>
    <row r="4" spans="1:6" x14ac:dyDescent="0.25">
      <c r="C4" s="46" t="s">
        <v>86</v>
      </c>
    </row>
    <row r="5" spans="1:6" x14ac:dyDescent="0.25">
      <c r="D5" s="46" t="s">
        <v>88</v>
      </c>
    </row>
    <row r="6" spans="1:6" x14ac:dyDescent="0.25">
      <c r="C6" s="46" t="s">
        <v>87</v>
      </c>
    </row>
    <row r="7" spans="1:6" x14ac:dyDescent="0.25">
      <c r="D7" s="46"/>
    </row>
    <row r="8" spans="1:6" x14ac:dyDescent="0.25">
      <c r="D8" s="1"/>
    </row>
    <row r="9" spans="1:6" x14ac:dyDescent="0.25">
      <c r="B9" s="46" t="s">
        <v>84</v>
      </c>
    </row>
    <row r="10" spans="1:6" x14ac:dyDescent="0.25">
      <c r="A10" s="4"/>
      <c r="B10" s="4"/>
      <c r="C10" s="5"/>
      <c r="D10" s="5"/>
      <c r="E10" s="5"/>
      <c r="F10" s="5"/>
    </row>
    <row r="11" spans="1:6" x14ac:dyDescent="0.25">
      <c r="A11" s="6"/>
      <c r="B11" s="7" t="s">
        <v>76</v>
      </c>
      <c r="C11" s="45" t="s">
        <v>1</v>
      </c>
      <c r="D11" s="45" t="s">
        <v>75</v>
      </c>
      <c r="E11" s="45" t="s">
        <v>74</v>
      </c>
      <c r="F11" s="45" t="s">
        <v>73</v>
      </c>
    </row>
    <row r="12" spans="1:6" x14ac:dyDescent="0.25">
      <c r="A12" s="14">
        <v>1</v>
      </c>
      <c r="B12" s="15" t="s">
        <v>72</v>
      </c>
      <c r="C12" s="16"/>
      <c r="D12" s="17"/>
      <c r="E12" s="17"/>
      <c r="F12" s="18"/>
    </row>
    <row r="13" spans="1:6" ht="15.75" x14ac:dyDescent="0.25">
      <c r="A13" s="19" t="s">
        <v>71</v>
      </c>
      <c r="B13" s="20" t="s">
        <v>89</v>
      </c>
      <c r="C13" s="21"/>
      <c r="D13" s="22"/>
      <c r="E13" s="22"/>
      <c r="F13" s="23"/>
    </row>
    <row r="14" spans="1:6" x14ac:dyDescent="0.25">
      <c r="A14" s="24"/>
      <c r="B14" s="25" t="s">
        <v>70</v>
      </c>
      <c r="C14" s="22"/>
      <c r="D14" s="22"/>
      <c r="E14" s="22"/>
      <c r="F14" s="23"/>
    </row>
    <row r="15" spans="1:6" ht="45" x14ac:dyDescent="0.25">
      <c r="A15" s="24"/>
      <c r="B15" s="26" t="s">
        <v>82</v>
      </c>
      <c r="C15" s="22" t="s">
        <v>83</v>
      </c>
      <c r="D15" s="22">
        <v>1</v>
      </c>
      <c r="E15" s="29"/>
      <c r="F15" s="30">
        <f>D15*E15</f>
        <v>0</v>
      </c>
    </row>
    <row r="16" spans="1:6" ht="60" x14ac:dyDescent="0.25">
      <c r="A16" s="27" t="s">
        <v>69</v>
      </c>
      <c r="B16" s="26" t="s">
        <v>68</v>
      </c>
      <c r="C16" s="28" t="s">
        <v>34</v>
      </c>
      <c r="D16" s="29">
        <v>9</v>
      </c>
      <c r="E16" s="29"/>
      <c r="F16" s="30">
        <f>D16*E16</f>
        <v>0</v>
      </c>
    </row>
    <row r="17" spans="1:6" ht="45" x14ac:dyDescent="0.25">
      <c r="A17" s="27" t="s">
        <v>67</v>
      </c>
      <c r="B17" s="26" t="s">
        <v>66</v>
      </c>
      <c r="C17" s="28" t="s">
        <v>34</v>
      </c>
      <c r="D17" s="29">
        <v>76</v>
      </c>
      <c r="E17" s="29"/>
      <c r="F17" s="30">
        <f t="shared" ref="F17:F30" si="0">D17*E17</f>
        <v>0</v>
      </c>
    </row>
    <row r="18" spans="1:6" ht="45" x14ac:dyDescent="0.25">
      <c r="A18" s="27" t="s">
        <v>65</v>
      </c>
      <c r="B18" s="26" t="s">
        <v>64</v>
      </c>
      <c r="C18" s="28" t="s">
        <v>63</v>
      </c>
      <c r="D18" s="29">
        <v>14</v>
      </c>
      <c r="E18" s="29"/>
      <c r="F18" s="30">
        <f t="shared" si="0"/>
        <v>0</v>
      </c>
    </row>
    <row r="19" spans="1:6" x14ac:dyDescent="0.25">
      <c r="A19" s="24"/>
      <c r="B19" s="31" t="s">
        <v>80</v>
      </c>
      <c r="C19" s="22"/>
      <c r="D19" s="22"/>
      <c r="E19" s="22"/>
      <c r="F19" s="23"/>
    </row>
    <row r="20" spans="1:6" ht="30" x14ac:dyDescent="0.25">
      <c r="A20" s="27" t="s">
        <v>62</v>
      </c>
      <c r="B20" s="26" t="s">
        <v>96</v>
      </c>
      <c r="C20" s="28" t="s">
        <v>34</v>
      </c>
      <c r="D20" s="29">
        <v>32</v>
      </c>
      <c r="E20" s="29"/>
      <c r="F20" s="30">
        <f t="shared" si="0"/>
        <v>0</v>
      </c>
    </row>
    <row r="21" spans="1:6" ht="45" x14ac:dyDescent="0.25">
      <c r="A21" s="27" t="s">
        <v>61</v>
      </c>
      <c r="B21" s="26" t="s">
        <v>97</v>
      </c>
      <c r="C21" s="28" t="s">
        <v>60</v>
      </c>
      <c r="D21" s="29">
        <v>1</v>
      </c>
      <c r="E21" s="29"/>
      <c r="F21" s="30">
        <f t="shared" si="0"/>
        <v>0</v>
      </c>
    </row>
    <row r="22" spans="1:6" ht="30" x14ac:dyDescent="0.25">
      <c r="A22" s="27" t="s">
        <v>59</v>
      </c>
      <c r="B22" s="26" t="s">
        <v>58</v>
      </c>
      <c r="C22" s="28" t="s">
        <v>34</v>
      </c>
      <c r="D22" s="29">
        <v>30</v>
      </c>
      <c r="E22" s="29"/>
      <c r="F22" s="30">
        <f t="shared" si="0"/>
        <v>0</v>
      </c>
    </row>
    <row r="23" spans="1:6" x14ac:dyDescent="0.25">
      <c r="A23" s="24"/>
      <c r="B23" s="26" t="s">
        <v>95</v>
      </c>
      <c r="C23" s="22"/>
      <c r="D23" s="22"/>
      <c r="E23" s="22"/>
      <c r="F23" s="23"/>
    </row>
    <row r="24" spans="1:6" ht="135" x14ac:dyDescent="0.25">
      <c r="A24" s="27" t="s">
        <v>57</v>
      </c>
      <c r="B24" s="26" t="s">
        <v>90</v>
      </c>
      <c r="C24" s="28" t="s">
        <v>34</v>
      </c>
      <c r="D24" s="29">
        <v>165</v>
      </c>
      <c r="E24" s="29"/>
      <c r="F24" s="30">
        <f t="shared" si="0"/>
        <v>0</v>
      </c>
    </row>
    <row r="25" spans="1:6" ht="120" x14ac:dyDescent="0.25">
      <c r="A25" s="27" t="s">
        <v>56</v>
      </c>
      <c r="B25" s="26" t="s">
        <v>91</v>
      </c>
      <c r="C25" s="28" t="s">
        <v>34</v>
      </c>
      <c r="D25" s="29">
        <v>170</v>
      </c>
      <c r="E25" s="29"/>
      <c r="F25" s="30">
        <f t="shared" si="0"/>
        <v>0</v>
      </c>
    </row>
    <row r="26" spans="1:6" ht="30" x14ac:dyDescent="0.25">
      <c r="A26" s="27" t="s">
        <v>55</v>
      </c>
      <c r="B26" s="26" t="s">
        <v>54</v>
      </c>
      <c r="C26" s="28" t="s">
        <v>34</v>
      </c>
      <c r="D26" s="29">
        <v>335</v>
      </c>
      <c r="E26" s="29"/>
      <c r="F26" s="30">
        <f t="shared" si="0"/>
        <v>0</v>
      </c>
    </row>
    <row r="27" spans="1:6" ht="45" x14ac:dyDescent="0.25">
      <c r="A27" s="27" t="s">
        <v>53</v>
      </c>
      <c r="B27" s="26" t="s">
        <v>98</v>
      </c>
      <c r="C27" s="28" t="s">
        <v>34</v>
      </c>
      <c r="D27" s="29">
        <v>335</v>
      </c>
      <c r="E27" s="29"/>
      <c r="F27" s="30">
        <f t="shared" si="0"/>
        <v>0</v>
      </c>
    </row>
    <row r="28" spans="1:6" ht="30" x14ac:dyDescent="0.25">
      <c r="A28" s="27" t="s">
        <v>52</v>
      </c>
      <c r="B28" s="26" t="s">
        <v>99</v>
      </c>
      <c r="C28" s="28" t="s">
        <v>34</v>
      </c>
      <c r="D28" s="29">
        <v>730</v>
      </c>
      <c r="E28" s="29"/>
      <c r="F28" s="30">
        <f t="shared" si="0"/>
        <v>0</v>
      </c>
    </row>
    <row r="29" spans="1:6" ht="30" x14ac:dyDescent="0.25">
      <c r="A29" s="27" t="s">
        <v>51</v>
      </c>
      <c r="B29" s="26" t="s">
        <v>92</v>
      </c>
      <c r="C29" s="28" t="s">
        <v>34</v>
      </c>
      <c r="D29" s="29">
        <v>335</v>
      </c>
      <c r="E29" s="29"/>
      <c r="F29" s="30">
        <f t="shared" si="0"/>
        <v>0</v>
      </c>
    </row>
    <row r="30" spans="1:6" ht="105" x14ac:dyDescent="0.25">
      <c r="A30" s="27" t="s">
        <v>50</v>
      </c>
      <c r="B30" s="26" t="s">
        <v>93</v>
      </c>
      <c r="C30" s="28" t="s">
        <v>34</v>
      </c>
      <c r="D30" s="29">
        <v>335</v>
      </c>
      <c r="E30" s="29"/>
      <c r="F30" s="32">
        <f t="shared" si="0"/>
        <v>0</v>
      </c>
    </row>
    <row r="31" spans="1:6" s="12" customFormat="1" ht="15.75" x14ac:dyDescent="0.25">
      <c r="A31" s="33"/>
      <c r="B31" s="34" t="s">
        <v>49</v>
      </c>
      <c r="C31" s="35"/>
      <c r="D31" s="35"/>
      <c r="E31" s="35"/>
      <c r="F31" s="36">
        <f>SUM(F12:F30)</f>
        <v>0</v>
      </c>
    </row>
    <row r="32" spans="1:6" x14ac:dyDescent="0.25">
      <c r="A32" s="19" t="s">
        <v>48</v>
      </c>
      <c r="B32" s="37" t="s">
        <v>47</v>
      </c>
      <c r="C32" s="38"/>
      <c r="D32" s="22"/>
      <c r="E32" s="22"/>
      <c r="F32" s="23"/>
    </row>
    <row r="33" spans="1:6" ht="75" x14ac:dyDescent="0.25">
      <c r="A33" s="27" t="s">
        <v>46</v>
      </c>
      <c r="B33" s="26" t="s">
        <v>100</v>
      </c>
      <c r="C33" s="28" t="s">
        <v>45</v>
      </c>
      <c r="D33" s="29">
        <v>6</v>
      </c>
      <c r="E33" s="29"/>
      <c r="F33" s="30">
        <f t="shared" ref="F33:F35" si="1">D33*E33</f>
        <v>0</v>
      </c>
    </row>
    <row r="34" spans="1:6" ht="60" x14ac:dyDescent="0.25">
      <c r="A34" s="27" t="s">
        <v>44</v>
      </c>
      <c r="B34" s="26" t="s">
        <v>81</v>
      </c>
      <c r="C34" s="28" t="s">
        <v>1</v>
      </c>
      <c r="D34" s="29">
        <v>23</v>
      </c>
      <c r="E34" s="29"/>
      <c r="F34" s="30">
        <f t="shared" si="1"/>
        <v>0</v>
      </c>
    </row>
    <row r="35" spans="1:6" ht="30" x14ac:dyDescent="0.25">
      <c r="A35" s="27" t="s">
        <v>43</v>
      </c>
      <c r="B35" s="26" t="s">
        <v>42</v>
      </c>
      <c r="C35" s="28" t="s">
        <v>1</v>
      </c>
      <c r="D35" s="29">
        <v>21</v>
      </c>
      <c r="E35" s="29"/>
      <c r="F35" s="30">
        <f t="shared" si="1"/>
        <v>0</v>
      </c>
    </row>
    <row r="36" spans="1:6" x14ac:dyDescent="0.25">
      <c r="A36" s="27" t="s">
        <v>41</v>
      </c>
      <c r="B36" s="39"/>
      <c r="C36" s="22"/>
      <c r="D36" s="22"/>
      <c r="E36" s="22"/>
      <c r="F36" s="23"/>
    </row>
    <row r="37" spans="1:6" ht="30" x14ac:dyDescent="0.25">
      <c r="A37" s="27" t="s">
        <v>40</v>
      </c>
      <c r="B37" s="26" t="s">
        <v>39</v>
      </c>
      <c r="C37" s="28" t="s">
        <v>1</v>
      </c>
      <c r="D37" s="29">
        <v>15</v>
      </c>
      <c r="E37" s="29"/>
      <c r="F37" s="30">
        <f t="shared" ref="F37:F41" si="2">D37*E37</f>
        <v>0</v>
      </c>
    </row>
    <row r="38" spans="1:6" ht="30" x14ac:dyDescent="0.25">
      <c r="A38" s="27" t="s">
        <v>38</v>
      </c>
      <c r="B38" s="26" t="s">
        <v>37</v>
      </c>
      <c r="C38" s="28" t="s">
        <v>1</v>
      </c>
      <c r="D38" s="29">
        <v>19</v>
      </c>
      <c r="E38" s="29"/>
      <c r="F38" s="30">
        <f t="shared" si="2"/>
        <v>0</v>
      </c>
    </row>
    <row r="39" spans="1:6" ht="75" x14ac:dyDescent="0.25">
      <c r="A39" s="27" t="s">
        <v>36</v>
      </c>
      <c r="B39" s="26" t="s">
        <v>35</v>
      </c>
      <c r="C39" s="28" t="s">
        <v>34</v>
      </c>
      <c r="D39" s="29">
        <v>1097</v>
      </c>
      <c r="E39" s="29"/>
      <c r="F39" s="30">
        <f t="shared" si="2"/>
        <v>0</v>
      </c>
    </row>
    <row r="40" spans="1:6" x14ac:dyDescent="0.25">
      <c r="A40" s="27" t="s">
        <v>33</v>
      </c>
      <c r="B40" s="26" t="s">
        <v>32</v>
      </c>
      <c r="C40" s="28" t="s">
        <v>31</v>
      </c>
      <c r="D40" s="29">
        <v>7.7690000000000001</v>
      </c>
      <c r="E40" s="29"/>
      <c r="F40" s="30">
        <f t="shared" si="2"/>
        <v>0</v>
      </c>
    </row>
    <row r="41" spans="1:6" ht="30" x14ac:dyDescent="0.25">
      <c r="A41" s="27" t="s">
        <v>30</v>
      </c>
      <c r="B41" s="26" t="s">
        <v>29</v>
      </c>
      <c r="C41" s="28" t="s">
        <v>28</v>
      </c>
      <c r="D41" s="29">
        <v>1</v>
      </c>
      <c r="E41" s="29"/>
      <c r="F41" s="32">
        <f t="shared" si="2"/>
        <v>0</v>
      </c>
    </row>
    <row r="42" spans="1:6" s="13" customFormat="1" ht="15.75" x14ac:dyDescent="0.25">
      <c r="A42" s="40"/>
      <c r="B42" s="34" t="s">
        <v>27</v>
      </c>
      <c r="C42" s="35"/>
      <c r="D42" s="35"/>
      <c r="E42" s="35"/>
      <c r="F42" s="36">
        <f>SUM(F33:F41)</f>
        <v>0</v>
      </c>
    </row>
    <row r="43" spans="1:6" ht="30" x14ac:dyDescent="0.25">
      <c r="A43" s="19" t="s">
        <v>26</v>
      </c>
      <c r="B43" s="37" t="s">
        <v>94</v>
      </c>
      <c r="C43" s="38"/>
      <c r="D43" s="22"/>
      <c r="E43" s="22"/>
      <c r="F43" s="23"/>
    </row>
    <row r="44" spans="1:6" ht="45" x14ac:dyDescent="0.25">
      <c r="A44" s="27" t="s">
        <v>25</v>
      </c>
      <c r="B44" s="26" t="s">
        <v>24</v>
      </c>
      <c r="C44" s="28" t="s">
        <v>1</v>
      </c>
      <c r="D44" s="29">
        <v>6</v>
      </c>
      <c r="E44" s="29"/>
      <c r="F44" s="30">
        <f t="shared" ref="F44:F55" si="3">D44*E44</f>
        <v>0</v>
      </c>
    </row>
    <row r="45" spans="1:6" ht="45" x14ac:dyDescent="0.25">
      <c r="A45" s="27" t="s">
        <v>23</v>
      </c>
      <c r="B45" s="26" t="s">
        <v>22</v>
      </c>
      <c r="C45" s="28" t="s">
        <v>1</v>
      </c>
      <c r="D45" s="29">
        <v>4</v>
      </c>
      <c r="E45" s="29"/>
      <c r="F45" s="30">
        <f t="shared" si="3"/>
        <v>0</v>
      </c>
    </row>
    <row r="46" spans="1:6" ht="45" x14ac:dyDescent="0.25">
      <c r="A46" s="27" t="s">
        <v>21</v>
      </c>
      <c r="B46" s="26" t="s">
        <v>20</v>
      </c>
      <c r="C46" s="28" t="s">
        <v>1</v>
      </c>
      <c r="D46" s="29">
        <v>8</v>
      </c>
      <c r="E46" s="29"/>
      <c r="F46" s="30">
        <f t="shared" si="3"/>
        <v>0</v>
      </c>
    </row>
    <row r="47" spans="1:6" ht="45" x14ac:dyDescent="0.25">
      <c r="A47" s="27" t="s">
        <v>19</v>
      </c>
      <c r="B47" s="26" t="s">
        <v>18</v>
      </c>
      <c r="C47" s="28" t="s">
        <v>1</v>
      </c>
      <c r="D47" s="29">
        <v>4</v>
      </c>
      <c r="E47" s="29"/>
      <c r="F47" s="30">
        <f t="shared" si="3"/>
        <v>0</v>
      </c>
    </row>
    <row r="48" spans="1:6" ht="45" x14ac:dyDescent="0.25">
      <c r="A48" s="27" t="s">
        <v>17</v>
      </c>
      <c r="B48" s="26" t="s">
        <v>16</v>
      </c>
      <c r="C48" s="28" t="s">
        <v>1</v>
      </c>
      <c r="D48" s="29">
        <v>10</v>
      </c>
      <c r="E48" s="29"/>
      <c r="F48" s="30">
        <f t="shared" si="3"/>
        <v>0</v>
      </c>
    </row>
    <row r="49" spans="1:6" ht="45" x14ac:dyDescent="0.25">
      <c r="A49" s="27" t="s">
        <v>15</v>
      </c>
      <c r="B49" s="26" t="s">
        <v>14</v>
      </c>
      <c r="C49" s="28" t="s">
        <v>1</v>
      </c>
      <c r="D49" s="29">
        <v>12</v>
      </c>
      <c r="E49" s="29"/>
      <c r="F49" s="30">
        <f t="shared" si="3"/>
        <v>0</v>
      </c>
    </row>
    <row r="50" spans="1:6" ht="45" x14ac:dyDescent="0.25">
      <c r="A50" s="27" t="s">
        <v>13</v>
      </c>
      <c r="B50" s="26" t="s">
        <v>12</v>
      </c>
      <c r="C50" s="28" t="s">
        <v>1</v>
      </c>
      <c r="D50" s="29">
        <v>8</v>
      </c>
      <c r="E50" s="29"/>
      <c r="F50" s="30">
        <f t="shared" si="3"/>
        <v>0</v>
      </c>
    </row>
    <row r="51" spans="1:6" ht="45" x14ac:dyDescent="0.25">
      <c r="A51" s="27" t="s">
        <v>11</v>
      </c>
      <c r="B51" s="26" t="s">
        <v>10</v>
      </c>
      <c r="C51" s="28" t="s">
        <v>1</v>
      </c>
      <c r="D51" s="29">
        <v>8</v>
      </c>
      <c r="E51" s="29"/>
      <c r="F51" s="30">
        <f t="shared" si="3"/>
        <v>0</v>
      </c>
    </row>
    <row r="52" spans="1:6" ht="45" x14ac:dyDescent="0.25">
      <c r="A52" s="27" t="s">
        <v>9</v>
      </c>
      <c r="B52" s="26" t="s">
        <v>8</v>
      </c>
      <c r="C52" s="28" t="s">
        <v>1</v>
      </c>
      <c r="D52" s="29">
        <v>22</v>
      </c>
      <c r="E52" s="29"/>
      <c r="F52" s="30">
        <f t="shared" si="3"/>
        <v>0</v>
      </c>
    </row>
    <row r="53" spans="1:6" ht="30" x14ac:dyDescent="0.25">
      <c r="A53" s="27" t="s">
        <v>7</v>
      </c>
      <c r="B53" s="26" t="s">
        <v>6</v>
      </c>
      <c r="C53" s="28" t="s">
        <v>1</v>
      </c>
      <c r="D53" s="29">
        <v>38</v>
      </c>
      <c r="E53" s="29"/>
      <c r="F53" s="30">
        <f t="shared" si="3"/>
        <v>0</v>
      </c>
    </row>
    <row r="54" spans="1:6" ht="30" x14ac:dyDescent="0.25">
      <c r="A54" s="27" t="s">
        <v>5</v>
      </c>
      <c r="B54" s="26" t="s">
        <v>4</v>
      </c>
      <c r="C54" s="28" t="s">
        <v>1</v>
      </c>
      <c r="D54" s="29">
        <v>22</v>
      </c>
      <c r="E54" s="29"/>
      <c r="F54" s="30">
        <f t="shared" si="3"/>
        <v>0</v>
      </c>
    </row>
    <row r="55" spans="1:6" ht="30" x14ac:dyDescent="0.25">
      <c r="A55" s="27" t="s">
        <v>3</v>
      </c>
      <c r="B55" s="26" t="s">
        <v>2</v>
      </c>
      <c r="C55" s="28" t="s">
        <v>1</v>
      </c>
      <c r="D55" s="29">
        <v>22</v>
      </c>
      <c r="E55" s="29"/>
      <c r="F55" s="32">
        <f t="shared" si="3"/>
        <v>0</v>
      </c>
    </row>
    <row r="56" spans="1:6" s="12" customFormat="1" ht="31.5" x14ac:dyDescent="0.25">
      <c r="A56" s="41"/>
      <c r="B56" s="42" t="s">
        <v>0</v>
      </c>
      <c r="C56" s="43"/>
      <c r="D56" s="43"/>
      <c r="E56" s="43"/>
      <c r="F56" s="44">
        <f>SUM(F44:F55)</f>
        <v>0</v>
      </c>
    </row>
    <row r="57" spans="1:6" x14ac:dyDescent="0.25">
      <c r="A57" s="4"/>
      <c r="B57" s="8"/>
      <c r="C57" s="9"/>
      <c r="D57" s="9"/>
      <c r="E57" s="9"/>
      <c r="F57" s="10"/>
    </row>
    <row r="58" spans="1:6" ht="28.9" customHeight="1" x14ac:dyDescent="0.25">
      <c r="A58" s="4"/>
      <c r="B58" s="11"/>
      <c r="C58" s="47" t="s">
        <v>77</v>
      </c>
      <c r="D58" s="47"/>
      <c r="E58" s="47"/>
      <c r="F58" s="2">
        <f>F56+F42+F31</f>
        <v>0</v>
      </c>
    </row>
    <row r="59" spans="1:6" ht="15.75" x14ac:dyDescent="0.25">
      <c r="C59" s="47" t="s">
        <v>78</v>
      </c>
      <c r="D59" s="47"/>
      <c r="E59" s="47"/>
      <c r="F59" s="2">
        <f>F58*0.2</f>
        <v>0</v>
      </c>
    </row>
    <row r="60" spans="1:6" ht="15.75" x14ac:dyDescent="0.25">
      <c r="C60" s="47" t="s">
        <v>79</v>
      </c>
      <c r="D60" s="47"/>
      <c r="E60" s="47"/>
      <c r="F60" s="2">
        <f>F58+F59</f>
        <v>0</v>
      </c>
    </row>
  </sheetData>
  <mergeCells count="3">
    <mergeCell ref="C60:E60"/>
    <mergeCell ref="C58:E58"/>
    <mergeCell ref="C59:E59"/>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BPU Verrière Musée Voiture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LESTERLIN</dc:creator>
  <cp:lastModifiedBy>fabrice.ply</cp:lastModifiedBy>
  <cp:lastPrinted>2018-11-08T14:30:26Z</cp:lastPrinted>
  <dcterms:created xsi:type="dcterms:W3CDTF">2018-10-25T08:19:45Z</dcterms:created>
  <dcterms:modified xsi:type="dcterms:W3CDTF">2018-11-08T15:20:40Z</dcterms:modified>
</cp:coreProperties>
</file>